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 (2)" sheetId="2" r:id="rId1"/>
  </sheets>
  <externalReferences>
    <externalReference r:id="rId2"/>
  </externalReferences>
  <definedNames>
    <definedName name="_xlnm._FilterDatabase" localSheetId="0" hidden="1">'Sheet1 (2)'!$A$2:$L$43</definedName>
    <definedName name="_xlnm.Print_Titles" localSheetId="0">'Sheet1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<sst xmlns="http://schemas.openxmlformats.org/spreadsheetml/2006/main" count="166" uniqueCount="95">
  <si>
    <t>综合成绩及入闱体检人员名单</t>
  </si>
  <si>
    <t>序号</t>
  </si>
  <si>
    <t>姓名</t>
  </si>
  <si>
    <t>身份证号</t>
  </si>
  <si>
    <t>岗位代码</t>
  </si>
  <si>
    <t>准考证号</t>
  </si>
  <si>
    <t>笔试成绩</t>
  </si>
  <si>
    <t>笔试权重60%</t>
  </si>
  <si>
    <t>面试成绩</t>
  </si>
  <si>
    <t>面试权重40%</t>
  </si>
  <si>
    <t>综合成绩</t>
  </si>
  <si>
    <t>综合排名</t>
  </si>
  <si>
    <t>入闱体检</t>
  </si>
  <si>
    <t>蒋景</t>
  </si>
  <si>
    <t>140429********5915</t>
  </si>
  <si>
    <t>A1</t>
  </si>
  <si>
    <t>△</t>
  </si>
  <si>
    <t>武鹏</t>
  </si>
  <si>
    <t>140429********0010</t>
  </si>
  <si>
    <t>申炜炜</t>
  </si>
  <si>
    <t>140429********8456</t>
  </si>
  <si>
    <t>史勇辉</t>
  </si>
  <si>
    <t>140429********5618</t>
  </si>
  <si>
    <t>李齐</t>
  </si>
  <si>
    <t>140429********5919</t>
  </si>
  <si>
    <t>弓朝伟</t>
  </si>
  <si>
    <t>140429********6437</t>
  </si>
  <si>
    <t>周佳垚</t>
  </si>
  <si>
    <t>140429********8435</t>
  </si>
  <si>
    <t>李波</t>
  </si>
  <si>
    <t>140429********7614</t>
  </si>
  <si>
    <t>武嘉良</t>
  </si>
  <si>
    <t>140429********8434</t>
  </si>
  <si>
    <t>张泽琪</t>
  </si>
  <si>
    <t>140429********4810</t>
  </si>
  <si>
    <t>石锦波</t>
  </si>
  <si>
    <t>140429********5632</t>
  </si>
  <si>
    <t>苗泽昕</t>
  </si>
  <si>
    <t>140429********5694</t>
  </si>
  <si>
    <t>魏瑞恒</t>
  </si>
  <si>
    <t>140429********843X</t>
  </si>
  <si>
    <t>李浩勇</t>
  </si>
  <si>
    <t>140429********8474</t>
  </si>
  <si>
    <t>史嘉一</t>
  </si>
  <si>
    <t>140429********8459</t>
  </si>
  <si>
    <t>李亚军</t>
  </si>
  <si>
    <t>140429********1618</t>
  </si>
  <si>
    <t>弓栋</t>
  </si>
  <si>
    <t>140429********6417</t>
  </si>
  <si>
    <t>牛勇</t>
  </si>
  <si>
    <t>140429********8912</t>
  </si>
  <si>
    <t>王坤</t>
  </si>
  <si>
    <t>140429********8491</t>
  </si>
  <si>
    <t>刘泽辉</t>
  </si>
  <si>
    <t>140429********8457</t>
  </si>
  <si>
    <t>武恺波</t>
  </si>
  <si>
    <t>王江涛</t>
  </si>
  <si>
    <t>140429********8496</t>
  </si>
  <si>
    <t>卫光恒</t>
  </si>
  <si>
    <t>郭文杰</t>
  </si>
  <si>
    <t>140429********8477</t>
  </si>
  <si>
    <t>邱洋</t>
  </si>
  <si>
    <t>140429********5611</t>
  </si>
  <si>
    <t>李江涛</t>
  </si>
  <si>
    <t>140429********8476</t>
  </si>
  <si>
    <t>张嘉辉</t>
  </si>
  <si>
    <t>140429********8493</t>
  </si>
  <si>
    <t>李彪</t>
  </si>
  <si>
    <t>140429********8451</t>
  </si>
  <si>
    <t>杨毅</t>
  </si>
  <si>
    <t>140429********8450</t>
  </si>
  <si>
    <t>霍丹晨</t>
  </si>
  <si>
    <t>140429********8478</t>
  </si>
  <si>
    <t>魏莉荣</t>
  </si>
  <si>
    <t>140429********8441</t>
  </si>
  <si>
    <t>A2</t>
  </si>
  <si>
    <t>张琲</t>
  </si>
  <si>
    <t>140429********4827</t>
  </si>
  <si>
    <t>王艳芳</t>
  </si>
  <si>
    <t>140429********592X</t>
  </si>
  <si>
    <t>贾婷婷</t>
  </si>
  <si>
    <t>140429********5229</t>
  </si>
  <si>
    <t>李凯悦</t>
  </si>
  <si>
    <t>140429********8488</t>
  </si>
  <si>
    <t>武雪</t>
  </si>
  <si>
    <t>140429********5623</t>
  </si>
  <si>
    <t>郝嘉宇</t>
  </si>
  <si>
    <t>140429********5926</t>
  </si>
  <si>
    <t>史淼</t>
  </si>
  <si>
    <t>140429********8502</t>
  </si>
  <si>
    <t>安璐</t>
  </si>
  <si>
    <t>闫亚西</t>
  </si>
  <si>
    <t>140427********8105</t>
  </si>
  <si>
    <t>王星波</t>
  </si>
  <si>
    <t>140429********2828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</si>
</sst>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0803&#27494;&#20065;&#21327;&#31649;&#38754;&#35797;&#20998;&#25968;&#27719;&#24635;&#34920;&#30005;&#23376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面试成绩汇总表"/>
      <sheetName val="面试成绩汇总表 (纸质版)"/>
      <sheetName val="Sheet1"/>
    </sheetNames>
    <sheetDataSet>
      <sheetData sheetId="0"/>
      <sheetData sheetId="1"/>
      <sheetData sheetId="2">
        <row r="2">
          <cell r="B2" t="str">
            <v>姓名</v>
          </cell>
          <cell r="C2" t="str">
            <v>成绩</v>
          </cell>
        </row>
        <row r="3">
          <cell r="B3" t="str">
            <v>李江涛</v>
          </cell>
          <cell r="C3">
            <v>79.2</v>
          </cell>
        </row>
        <row r="4">
          <cell r="B4" t="str">
            <v>李亚军</v>
          </cell>
          <cell r="C4">
            <v>81.07</v>
          </cell>
        </row>
        <row r="5">
          <cell r="B5" t="str">
            <v>史勇辉</v>
          </cell>
          <cell r="C5">
            <v>85.73</v>
          </cell>
        </row>
        <row r="6">
          <cell r="B6" t="str">
            <v>李浩勇</v>
          </cell>
          <cell r="C6">
            <v>84.17</v>
          </cell>
        </row>
        <row r="7">
          <cell r="B7" t="str">
            <v>卫光恒</v>
          </cell>
          <cell r="C7">
            <v>80.03</v>
          </cell>
        </row>
        <row r="8">
          <cell r="B8" t="str">
            <v>申炜炜</v>
          </cell>
          <cell r="C8">
            <v>82.63</v>
          </cell>
        </row>
        <row r="9">
          <cell r="B9" t="str">
            <v>周佳垚</v>
          </cell>
          <cell r="C9">
            <v>87.63</v>
          </cell>
        </row>
        <row r="10">
          <cell r="B10" t="str">
            <v>苗泽昕</v>
          </cell>
          <cell r="C10">
            <v>82.43</v>
          </cell>
        </row>
        <row r="11">
          <cell r="B11" t="str">
            <v>张嘉辉</v>
          </cell>
          <cell r="C11">
            <v>77.93</v>
          </cell>
        </row>
        <row r="12">
          <cell r="B12" t="str">
            <v>贾婷婷</v>
          </cell>
          <cell r="C12">
            <v>81.23</v>
          </cell>
        </row>
        <row r="13">
          <cell r="B13" t="str">
            <v>王坤</v>
          </cell>
          <cell r="C13">
            <v>78.7</v>
          </cell>
        </row>
        <row r="14">
          <cell r="B14" t="str">
            <v>武鹏</v>
          </cell>
          <cell r="C14">
            <v>89.1</v>
          </cell>
        </row>
        <row r="15">
          <cell r="B15" t="str">
            <v>武恺波</v>
          </cell>
          <cell r="C15">
            <v>80</v>
          </cell>
        </row>
        <row r="16">
          <cell r="B16" t="str">
            <v>魏莉荣</v>
          </cell>
          <cell r="C16">
            <v>84</v>
          </cell>
        </row>
        <row r="17">
          <cell r="B17" t="str">
            <v>李凯悦</v>
          </cell>
          <cell r="C17">
            <v>83.43</v>
          </cell>
        </row>
        <row r="18">
          <cell r="B18" t="str">
            <v>史嘉一</v>
          </cell>
          <cell r="C18">
            <v>79.33</v>
          </cell>
        </row>
        <row r="19">
          <cell r="B19" t="str">
            <v>石锦波</v>
          </cell>
          <cell r="C19">
            <v>80.5</v>
          </cell>
        </row>
        <row r="20">
          <cell r="B20" t="str">
            <v>安璐</v>
          </cell>
          <cell r="C20">
            <v>84.3</v>
          </cell>
        </row>
        <row r="21">
          <cell r="B21" t="str">
            <v>武嘉良</v>
          </cell>
          <cell r="C21">
            <v>79.47</v>
          </cell>
        </row>
        <row r="22">
          <cell r="B22" t="str">
            <v>王艳芳</v>
          </cell>
          <cell r="C22">
            <v>84.63</v>
          </cell>
        </row>
        <row r="23">
          <cell r="B23" t="str">
            <v>牛勇</v>
          </cell>
          <cell r="C23">
            <v>80.63</v>
          </cell>
        </row>
        <row r="24">
          <cell r="B24" t="str">
            <v>邱洋</v>
          </cell>
          <cell r="C24">
            <v>79.6</v>
          </cell>
        </row>
        <row r="25">
          <cell r="B25" t="str">
            <v>张琲</v>
          </cell>
          <cell r="C25">
            <v>85.03</v>
          </cell>
        </row>
        <row r="26">
          <cell r="B26" t="str">
            <v>郭文杰</v>
          </cell>
          <cell r="C26">
            <v>79.97</v>
          </cell>
        </row>
        <row r="27">
          <cell r="B27" t="str">
            <v>武雪</v>
          </cell>
          <cell r="C27">
            <v>81.43</v>
          </cell>
        </row>
        <row r="28">
          <cell r="B28" t="str">
            <v>王星波</v>
          </cell>
          <cell r="C28">
            <v>79.13</v>
          </cell>
        </row>
        <row r="29">
          <cell r="B29" t="str">
            <v>刘泽辉</v>
          </cell>
          <cell r="C29">
            <v>80.8</v>
          </cell>
        </row>
        <row r="30">
          <cell r="B30" t="str">
            <v>弓朝伟</v>
          </cell>
          <cell r="C30">
            <v>78.9</v>
          </cell>
        </row>
        <row r="31">
          <cell r="B31" t="str">
            <v>李波</v>
          </cell>
          <cell r="C31">
            <v>82.97</v>
          </cell>
        </row>
        <row r="32">
          <cell r="B32" t="str">
            <v>张泽琪</v>
          </cell>
          <cell r="C32">
            <v>80.53</v>
          </cell>
        </row>
        <row r="33">
          <cell r="B33" t="str">
            <v>李齐</v>
          </cell>
          <cell r="C33">
            <v>80.17</v>
          </cell>
        </row>
        <row r="34">
          <cell r="B34" t="str">
            <v>魏瑞恒</v>
          </cell>
          <cell r="C34">
            <v>82.87</v>
          </cell>
        </row>
        <row r="35">
          <cell r="B35" t="str">
            <v>史淼</v>
          </cell>
          <cell r="C35">
            <v>82.5</v>
          </cell>
        </row>
        <row r="36">
          <cell r="B36" t="str">
            <v>闫亚西</v>
          </cell>
          <cell r="C36">
            <v>82.27</v>
          </cell>
        </row>
        <row r="37">
          <cell r="B37" t="str">
            <v>王江涛</v>
          </cell>
          <cell r="C37">
            <v>80.13</v>
          </cell>
        </row>
        <row r="38">
          <cell r="B38" t="str">
            <v>蒋景</v>
          </cell>
          <cell r="C38">
            <v>84.37</v>
          </cell>
        </row>
        <row r="39">
          <cell r="B39" t="str">
            <v>郝嘉宇</v>
          </cell>
          <cell r="C39">
            <v>84.1</v>
          </cell>
        </row>
        <row r="40">
          <cell r="B40" t="str">
            <v>弓栋</v>
          </cell>
          <cell r="C40">
            <v>80.5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8"/>
  <sheetViews>
    <sheetView tabSelected="1" workbookViewId="0">
      <pane ySplit="2" topLeftCell="A3" activePane="bottomLeft" state="frozen"/>
      <selection/>
      <selection pane="bottomLeft" activeCell="H4" sqref="H4"/>
    </sheetView>
  </sheetViews>
  <sheetFormatPr defaultColWidth="9" defaultRowHeight="33" customHeight="1"/>
  <cols>
    <col min="1" max="1" width="4.775" style="2" customWidth="1"/>
    <col min="2" max="2" width="7.375" style="2" customWidth="1"/>
    <col min="3" max="3" width="20.375" style="2" customWidth="1"/>
    <col min="4" max="4" width="9.24166666666667" style="2" customWidth="1"/>
    <col min="5" max="5" width="12.625" style="2" customWidth="1"/>
    <col min="6" max="7" width="9.125" style="3" customWidth="1"/>
    <col min="8" max="10" width="9.125" style="4" customWidth="1"/>
    <col min="11" max="11" width="7.71666666666667" style="1" customWidth="1"/>
    <col min="12" max="12" width="9.875" style="1" customWidth="1"/>
    <col min="13" max="16384" width="9" style="1"/>
  </cols>
  <sheetData>
    <row r="1" ht="40" customHeight="1" spans="1:12">
      <c r="A1" s="5" t="s">
        <v>0</v>
      </c>
      <c r="B1" s="5"/>
      <c r="C1" s="5"/>
      <c r="D1" s="5"/>
      <c r="E1" s="5"/>
      <c r="F1" s="6"/>
      <c r="G1" s="6"/>
      <c r="H1" s="6"/>
      <c r="I1" s="6"/>
      <c r="J1" s="6"/>
      <c r="K1" s="5"/>
      <c r="L1" s="5"/>
    </row>
    <row r="2" ht="40" customHeight="1" spans="1:12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9" t="s">
        <v>10</v>
      </c>
      <c r="K2" s="7" t="s">
        <v>11</v>
      </c>
      <c r="L2" s="18" t="s">
        <v>12</v>
      </c>
    </row>
    <row r="3" ht="40" customHeight="1" spans="1:12">
      <c r="A3" s="11">
        <v>1</v>
      </c>
      <c r="B3" s="12" t="s">
        <v>13</v>
      </c>
      <c r="C3" s="12" t="s">
        <v>14</v>
      </c>
      <c r="D3" s="12" t="s">
        <v>15</v>
      </c>
      <c r="E3" s="12">
        <v>14042910430</v>
      </c>
      <c r="F3" s="13">
        <v>75</v>
      </c>
      <c r="G3" s="13">
        <f>ROUND(F3*0.6,2)</f>
        <v>45</v>
      </c>
      <c r="H3" s="13">
        <f>VLOOKUP(B3,[1]Sheet1!$B:$C,2,0)</f>
        <v>84.37</v>
      </c>
      <c r="I3" s="13">
        <f>ROUND(H3*0.4,2)</f>
        <v>33.75</v>
      </c>
      <c r="J3" s="13">
        <f>ROUND(+G3+I3,2)</f>
        <v>78.75</v>
      </c>
      <c r="K3" s="12">
        <v>1</v>
      </c>
      <c r="L3" s="19" t="s">
        <v>16</v>
      </c>
    </row>
    <row r="4" s="1" customFormat="1" ht="40" customHeight="1" spans="1:12">
      <c r="A4" s="11">
        <v>2</v>
      </c>
      <c r="B4" s="12" t="s">
        <v>17</v>
      </c>
      <c r="C4" s="12" t="s">
        <v>18</v>
      </c>
      <c r="D4" s="14" t="s">
        <v>15</v>
      </c>
      <c r="E4" s="12">
        <v>14042910211</v>
      </c>
      <c r="F4" s="13">
        <v>67</v>
      </c>
      <c r="G4" s="13">
        <f t="shared" ref="G4:G43" si="0">ROUND(F4*0.6,2)</f>
        <v>40.2</v>
      </c>
      <c r="H4" s="13">
        <f>VLOOKUP(B4,[1]Sheet1!$B:$C,2,0)</f>
        <v>89.1</v>
      </c>
      <c r="I4" s="13">
        <f t="shared" ref="I4:I43" si="1">ROUND(H4*0.4,2)</f>
        <v>35.64</v>
      </c>
      <c r="J4" s="13">
        <f t="shared" ref="J4:J43" si="2">ROUND(+G4+I4,2)</f>
        <v>75.84</v>
      </c>
      <c r="K4" s="12">
        <v>2</v>
      </c>
      <c r="L4" s="19" t="s">
        <v>16</v>
      </c>
    </row>
    <row r="5" ht="40" customHeight="1" spans="1:12">
      <c r="A5" s="11">
        <v>3</v>
      </c>
      <c r="B5" s="12" t="s">
        <v>19</v>
      </c>
      <c r="C5" s="12" t="s">
        <v>20</v>
      </c>
      <c r="D5" s="14" t="s">
        <v>15</v>
      </c>
      <c r="E5" s="12">
        <v>14042910307</v>
      </c>
      <c r="F5" s="13">
        <v>70</v>
      </c>
      <c r="G5" s="13">
        <f t="shared" si="0"/>
        <v>42</v>
      </c>
      <c r="H5" s="13">
        <f>VLOOKUP(B5,[1]Sheet1!$B:$C,2,0)</f>
        <v>82.63</v>
      </c>
      <c r="I5" s="13">
        <f t="shared" si="1"/>
        <v>33.05</v>
      </c>
      <c r="J5" s="13">
        <f t="shared" si="2"/>
        <v>75.05</v>
      </c>
      <c r="K5" s="12">
        <v>3</v>
      </c>
      <c r="L5" s="19" t="s">
        <v>16</v>
      </c>
    </row>
    <row r="6" ht="40" customHeight="1" spans="1:12">
      <c r="A6" s="11">
        <v>4</v>
      </c>
      <c r="B6" s="14" t="s">
        <v>21</v>
      </c>
      <c r="C6" s="12" t="s">
        <v>22</v>
      </c>
      <c r="D6" s="14" t="s">
        <v>15</v>
      </c>
      <c r="E6" s="12">
        <v>14042910229</v>
      </c>
      <c r="F6" s="13">
        <v>65</v>
      </c>
      <c r="G6" s="13">
        <f t="shared" si="0"/>
        <v>39</v>
      </c>
      <c r="H6" s="13">
        <f>VLOOKUP(B6,[1]Sheet1!$B:$C,2,0)</f>
        <v>85.73</v>
      </c>
      <c r="I6" s="13">
        <f t="shared" si="1"/>
        <v>34.29</v>
      </c>
      <c r="J6" s="13">
        <f t="shared" si="2"/>
        <v>73.29</v>
      </c>
      <c r="K6" s="12">
        <v>4</v>
      </c>
      <c r="L6" s="19" t="s">
        <v>16</v>
      </c>
    </row>
    <row r="7" ht="40" customHeight="1" spans="1:12">
      <c r="A7" s="11">
        <v>5</v>
      </c>
      <c r="B7" s="12" t="s">
        <v>23</v>
      </c>
      <c r="C7" s="12" t="s">
        <v>24</v>
      </c>
      <c r="D7" s="12" t="s">
        <v>15</v>
      </c>
      <c r="E7" s="12">
        <v>14042910323</v>
      </c>
      <c r="F7" s="13">
        <v>68</v>
      </c>
      <c r="G7" s="13">
        <f t="shared" si="0"/>
        <v>40.8</v>
      </c>
      <c r="H7" s="13">
        <f>VLOOKUP(B7,[1]Sheet1!$B:$C,2,0)</f>
        <v>80.17</v>
      </c>
      <c r="I7" s="13">
        <f t="shared" si="1"/>
        <v>32.07</v>
      </c>
      <c r="J7" s="13">
        <f t="shared" si="2"/>
        <v>72.87</v>
      </c>
      <c r="K7" s="12">
        <v>5</v>
      </c>
      <c r="L7" s="19" t="s">
        <v>16</v>
      </c>
    </row>
    <row r="8" s="1" customFormat="1" ht="40" customHeight="1" spans="1:12">
      <c r="A8" s="11">
        <v>6</v>
      </c>
      <c r="B8" s="12" t="s">
        <v>25</v>
      </c>
      <c r="C8" s="12" t="s">
        <v>26</v>
      </c>
      <c r="D8" s="12" t="s">
        <v>15</v>
      </c>
      <c r="E8" s="12">
        <v>14042910102</v>
      </c>
      <c r="F8" s="13">
        <v>68</v>
      </c>
      <c r="G8" s="13">
        <f t="shared" si="0"/>
        <v>40.8</v>
      </c>
      <c r="H8" s="13">
        <f>VLOOKUP(B8,[1]Sheet1!$B:$C,2,0)</f>
        <v>78.9</v>
      </c>
      <c r="I8" s="13">
        <f t="shared" si="1"/>
        <v>31.56</v>
      </c>
      <c r="J8" s="13">
        <f t="shared" si="2"/>
        <v>72.36</v>
      </c>
      <c r="K8" s="12">
        <v>6</v>
      </c>
      <c r="L8" s="19" t="s">
        <v>16</v>
      </c>
    </row>
    <row r="9" ht="40" customHeight="1" spans="1:12">
      <c r="A9" s="11">
        <v>7</v>
      </c>
      <c r="B9" s="14" t="s">
        <v>27</v>
      </c>
      <c r="C9" s="12" t="s">
        <v>28</v>
      </c>
      <c r="D9" s="14" t="s">
        <v>15</v>
      </c>
      <c r="E9" s="12">
        <v>14042910127</v>
      </c>
      <c r="F9" s="13">
        <v>62</v>
      </c>
      <c r="G9" s="13">
        <f t="shared" si="0"/>
        <v>37.2</v>
      </c>
      <c r="H9" s="13">
        <f>VLOOKUP(B9,[1]Sheet1!$B:$C,2,0)</f>
        <v>87.63</v>
      </c>
      <c r="I9" s="13">
        <f t="shared" si="1"/>
        <v>35.05</v>
      </c>
      <c r="J9" s="13">
        <f t="shared" si="2"/>
        <v>72.25</v>
      </c>
      <c r="K9" s="12">
        <v>7</v>
      </c>
      <c r="L9" s="19" t="s">
        <v>16</v>
      </c>
    </row>
    <row r="10" ht="40" customHeight="1" spans="1:12">
      <c r="A10" s="11">
        <v>8</v>
      </c>
      <c r="B10" s="14" t="s">
        <v>29</v>
      </c>
      <c r="C10" s="12" t="s">
        <v>30</v>
      </c>
      <c r="D10" s="14" t="s">
        <v>15</v>
      </c>
      <c r="E10" s="12">
        <v>14042910401</v>
      </c>
      <c r="F10" s="13">
        <v>65</v>
      </c>
      <c r="G10" s="13">
        <f t="shared" si="0"/>
        <v>39</v>
      </c>
      <c r="H10" s="13">
        <f>VLOOKUP(B10,[1]Sheet1!$B:$C,2,0)</f>
        <v>82.97</v>
      </c>
      <c r="I10" s="13">
        <f t="shared" si="1"/>
        <v>33.19</v>
      </c>
      <c r="J10" s="13">
        <f t="shared" si="2"/>
        <v>72.19</v>
      </c>
      <c r="K10" s="12">
        <v>8</v>
      </c>
      <c r="L10" s="19" t="s">
        <v>16</v>
      </c>
    </row>
    <row r="11" ht="40" customHeight="1" spans="1:12">
      <c r="A11" s="11">
        <v>9</v>
      </c>
      <c r="B11" s="12" t="s">
        <v>31</v>
      </c>
      <c r="C11" s="12" t="s">
        <v>32</v>
      </c>
      <c r="D11" s="14" t="s">
        <v>15</v>
      </c>
      <c r="E11" s="12">
        <v>14042910106</v>
      </c>
      <c r="F11" s="13">
        <v>67</v>
      </c>
      <c r="G11" s="13">
        <f t="shared" si="0"/>
        <v>40.2</v>
      </c>
      <c r="H11" s="13">
        <f>VLOOKUP(B11,[1]Sheet1!$B:$C,2,0)</f>
        <v>79.47</v>
      </c>
      <c r="I11" s="13">
        <f t="shared" si="1"/>
        <v>31.79</v>
      </c>
      <c r="J11" s="13">
        <f t="shared" si="2"/>
        <v>71.99</v>
      </c>
      <c r="K11" s="12">
        <v>9</v>
      </c>
      <c r="L11" s="19" t="s">
        <v>16</v>
      </c>
    </row>
    <row r="12" ht="40" customHeight="1" spans="1:12">
      <c r="A12" s="11">
        <v>10</v>
      </c>
      <c r="B12" s="14" t="s">
        <v>33</v>
      </c>
      <c r="C12" s="12" t="s">
        <v>34</v>
      </c>
      <c r="D12" s="14" t="s">
        <v>15</v>
      </c>
      <c r="E12" s="12">
        <v>14042910109</v>
      </c>
      <c r="F12" s="13">
        <v>66</v>
      </c>
      <c r="G12" s="13">
        <f t="shared" si="0"/>
        <v>39.6</v>
      </c>
      <c r="H12" s="13">
        <f>VLOOKUP(B12,[1]Sheet1!$B:$C,2,0)</f>
        <v>80.53</v>
      </c>
      <c r="I12" s="13">
        <f t="shared" si="1"/>
        <v>32.21</v>
      </c>
      <c r="J12" s="13">
        <f t="shared" si="2"/>
        <v>71.81</v>
      </c>
      <c r="K12" s="12">
        <v>10</v>
      </c>
      <c r="L12" s="19" t="s">
        <v>16</v>
      </c>
    </row>
    <row r="13" ht="40" customHeight="1" spans="1:12">
      <c r="A13" s="11">
        <v>11</v>
      </c>
      <c r="B13" s="12" t="s">
        <v>35</v>
      </c>
      <c r="C13" s="12" t="s">
        <v>36</v>
      </c>
      <c r="D13" s="14" t="s">
        <v>15</v>
      </c>
      <c r="E13" s="12">
        <v>14042910313</v>
      </c>
      <c r="F13" s="13">
        <v>66</v>
      </c>
      <c r="G13" s="13">
        <f t="shared" si="0"/>
        <v>39.6</v>
      </c>
      <c r="H13" s="13">
        <f>VLOOKUP(B13,[1]Sheet1!$B:$C,2,0)</f>
        <v>80.5</v>
      </c>
      <c r="I13" s="13">
        <f t="shared" si="1"/>
        <v>32.2</v>
      </c>
      <c r="J13" s="13">
        <f t="shared" si="2"/>
        <v>71.8</v>
      </c>
      <c r="K13" s="12">
        <v>11</v>
      </c>
      <c r="L13" s="19" t="s">
        <v>16</v>
      </c>
    </row>
    <row r="14" ht="40" customHeight="1" spans="1:12">
      <c r="A14" s="11">
        <v>12</v>
      </c>
      <c r="B14" s="12" t="s">
        <v>37</v>
      </c>
      <c r="C14" s="12" t="s">
        <v>38</v>
      </c>
      <c r="D14" s="12" t="s">
        <v>15</v>
      </c>
      <c r="E14" s="12">
        <v>14042910403</v>
      </c>
      <c r="F14" s="13">
        <v>64</v>
      </c>
      <c r="G14" s="13">
        <f t="shared" si="0"/>
        <v>38.4</v>
      </c>
      <c r="H14" s="13">
        <f>VLOOKUP(B14,[1]Sheet1!$B:$C,2,0)</f>
        <v>82.43</v>
      </c>
      <c r="I14" s="13">
        <f t="shared" si="1"/>
        <v>32.97</v>
      </c>
      <c r="J14" s="13">
        <f t="shared" si="2"/>
        <v>71.37</v>
      </c>
      <c r="K14" s="12">
        <v>12</v>
      </c>
      <c r="L14" s="19" t="s">
        <v>16</v>
      </c>
    </row>
    <row r="15" ht="40" customHeight="1" spans="1:12">
      <c r="A15" s="11">
        <v>13</v>
      </c>
      <c r="B15" s="12" t="s">
        <v>39</v>
      </c>
      <c r="C15" s="12" t="s">
        <v>40</v>
      </c>
      <c r="D15" s="14" t="s">
        <v>15</v>
      </c>
      <c r="E15" s="12">
        <v>14042910217</v>
      </c>
      <c r="F15" s="13">
        <v>63</v>
      </c>
      <c r="G15" s="13">
        <f t="shared" si="0"/>
        <v>37.8</v>
      </c>
      <c r="H15" s="13">
        <f>VLOOKUP(B15,[1]Sheet1!$B:$C,2,0)</f>
        <v>82.87</v>
      </c>
      <c r="I15" s="13">
        <f t="shared" si="1"/>
        <v>33.15</v>
      </c>
      <c r="J15" s="13">
        <f t="shared" si="2"/>
        <v>70.95</v>
      </c>
      <c r="K15" s="12">
        <v>13</v>
      </c>
      <c r="L15" s="19" t="s">
        <v>16</v>
      </c>
    </row>
    <row r="16" ht="40" customHeight="1" spans="1:12">
      <c r="A16" s="11">
        <v>14</v>
      </c>
      <c r="B16" s="12" t="s">
        <v>41</v>
      </c>
      <c r="C16" s="12" t="s">
        <v>42</v>
      </c>
      <c r="D16" s="14" t="s">
        <v>15</v>
      </c>
      <c r="E16" s="12">
        <v>14042910404</v>
      </c>
      <c r="F16" s="13">
        <v>62</v>
      </c>
      <c r="G16" s="13">
        <f t="shared" si="0"/>
        <v>37.2</v>
      </c>
      <c r="H16" s="13">
        <f>VLOOKUP(B16,[1]Sheet1!$B:$C,2,0)</f>
        <v>84.17</v>
      </c>
      <c r="I16" s="13">
        <f t="shared" si="1"/>
        <v>33.67</v>
      </c>
      <c r="J16" s="13">
        <f t="shared" si="2"/>
        <v>70.87</v>
      </c>
      <c r="K16" s="12">
        <v>14</v>
      </c>
      <c r="L16" s="19" t="s">
        <v>16</v>
      </c>
    </row>
    <row r="17" ht="40" customHeight="1" spans="1:12">
      <c r="A17" s="11">
        <v>15</v>
      </c>
      <c r="B17" s="12" t="s">
        <v>43</v>
      </c>
      <c r="C17" s="12" t="s">
        <v>44</v>
      </c>
      <c r="D17" s="12" t="s">
        <v>15</v>
      </c>
      <c r="E17" s="12">
        <v>14042910311</v>
      </c>
      <c r="F17" s="13">
        <v>65</v>
      </c>
      <c r="G17" s="13">
        <f t="shared" si="0"/>
        <v>39</v>
      </c>
      <c r="H17" s="13">
        <f>VLOOKUP(B17,[1]Sheet1!$B:$C,2,0)</f>
        <v>79.33</v>
      </c>
      <c r="I17" s="13">
        <f t="shared" si="1"/>
        <v>31.73</v>
      </c>
      <c r="J17" s="13">
        <f t="shared" si="2"/>
        <v>70.73</v>
      </c>
      <c r="K17" s="12">
        <v>15</v>
      </c>
      <c r="L17" s="19" t="s">
        <v>16</v>
      </c>
    </row>
    <row r="18" s="1" customFormat="1" ht="40" customHeight="1" spans="1:12">
      <c r="A18" s="11">
        <v>16</v>
      </c>
      <c r="B18" s="12" t="s">
        <v>45</v>
      </c>
      <c r="C18" s="12" t="s">
        <v>46</v>
      </c>
      <c r="D18" s="12" t="s">
        <v>15</v>
      </c>
      <c r="E18" s="12">
        <v>14042910429</v>
      </c>
      <c r="F18" s="13">
        <v>63</v>
      </c>
      <c r="G18" s="13">
        <f t="shared" si="0"/>
        <v>37.8</v>
      </c>
      <c r="H18" s="13">
        <f>VLOOKUP(B18,[1]Sheet1!$B:$C,2,0)</f>
        <v>81.07</v>
      </c>
      <c r="I18" s="13">
        <f t="shared" si="1"/>
        <v>32.43</v>
      </c>
      <c r="J18" s="13">
        <f t="shared" si="2"/>
        <v>70.23</v>
      </c>
      <c r="K18" s="12">
        <v>16</v>
      </c>
      <c r="L18" s="19" t="s">
        <v>16</v>
      </c>
    </row>
    <row r="19" ht="40" customHeight="1" spans="1:12">
      <c r="A19" s="11">
        <v>17</v>
      </c>
      <c r="B19" s="12" t="s">
        <v>47</v>
      </c>
      <c r="C19" s="12" t="s">
        <v>48</v>
      </c>
      <c r="D19" s="14" t="s">
        <v>15</v>
      </c>
      <c r="E19" s="12">
        <v>14042910319</v>
      </c>
      <c r="F19" s="13">
        <v>63</v>
      </c>
      <c r="G19" s="13">
        <f t="shared" si="0"/>
        <v>37.8</v>
      </c>
      <c r="H19" s="13">
        <f>VLOOKUP(B19,[1]Sheet1!$B:$C,2,0)</f>
        <v>80.5</v>
      </c>
      <c r="I19" s="13">
        <f t="shared" si="1"/>
        <v>32.2</v>
      </c>
      <c r="J19" s="13">
        <f t="shared" si="2"/>
        <v>70</v>
      </c>
      <c r="K19" s="12">
        <v>17</v>
      </c>
      <c r="L19" s="19" t="s">
        <v>16</v>
      </c>
    </row>
    <row r="20" ht="40" customHeight="1" spans="1:12">
      <c r="A20" s="11">
        <v>18</v>
      </c>
      <c r="B20" s="14" t="s">
        <v>49</v>
      </c>
      <c r="C20" s="12" t="s">
        <v>50</v>
      </c>
      <c r="D20" s="14" t="s">
        <v>15</v>
      </c>
      <c r="E20" s="12">
        <v>14042910330</v>
      </c>
      <c r="F20" s="13">
        <v>62</v>
      </c>
      <c r="G20" s="13">
        <f t="shared" si="0"/>
        <v>37.2</v>
      </c>
      <c r="H20" s="13">
        <f>VLOOKUP(B20,[1]Sheet1!$B:$C,2,0)</f>
        <v>80.63</v>
      </c>
      <c r="I20" s="13">
        <f t="shared" si="1"/>
        <v>32.25</v>
      </c>
      <c r="J20" s="13">
        <f t="shared" si="2"/>
        <v>69.45</v>
      </c>
      <c r="K20" s="12">
        <v>18</v>
      </c>
      <c r="L20" s="19" t="s">
        <v>16</v>
      </c>
    </row>
    <row r="21" ht="40" customHeight="1" spans="1:12">
      <c r="A21" s="11">
        <v>19</v>
      </c>
      <c r="B21" s="12" t="s">
        <v>51</v>
      </c>
      <c r="C21" s="12" t="s">
        <v>52</v>
      </c>
      <c r="D21" s="14" t="s">
        <v>15</v>
      </c>
      <c r="E21" s="12">
        <v>14042910227</v>
      </c>
      <c r="F21" s="13">
        <v>63</v>
      </c>
      <c r="G21" s="13">
        <f t="shared" si="0"/>
        <v>37.8</v>
      </c>
      <c r="H21" s="13">
        <f>VLOOKUP(B21,[1]Sheet1!$B:$C,2,0)</f>
        <v>78.7</v>
      </c>
      <c r="I21" s="13">
        <f t="shared" si="1"/>
        <v>31.48</v>
      </c>
      <c r="J21" s="13">
        <f t="shared" si="2"/>
        <v>69.28</v>
      </c>
      <c r="K21" s="12">
        <v>19</v>
      </c>
      <c r="L21" s="19" t="s">
        <v>16</v>
      </c>
    </row>
    <row r="22" ht="40" customHeight="1" spans="1:12">
      <c r="A22" s="11">
        <v>20</v>
      </c>
      <c r="B22" s="12" t="s">
        <v>53</v>
      </c>
      <c r="C22" s="12" t="s">
        <v>54</v>
      </c>
      <c r="D22" s="12" t="s">
        <v>15</v>
      </c>
      <c r="E22" s="12">
        <v>14042910210</v>
      </c>
      <c r="F22" s="13">
        <v>61</v>
      </c>
      <c r="G22" s="13">
        <f t="shared" si="0"/>
        <v>36.6</v>
      </c>
      <c r="H22" s="13">
        <f>VLOOKUP(B22,[1]Sheet1!$B:$C,2,0)</f>
        <v>80.8</v>
      </c>
      <c r="I22" s="13">
        <f t="shared" si="1"/>
        <v>32.32</v>
      </c>
      <c r="J22" s="13">
        <f t="shared" si="2"/>
        <v>68.92</v>
      </c>
      <c r="K22" s="12">
        <v>20</v>
      </c>
      <c r="L22" s="19" t="s">
        <v>16</v>
      </c>
    </row>
    <row r="23" ht="40" customHeight="1" spans="1:12">
      <c r="A23" s="11">
        <v>21</v>
      </c>
      <c r="B23" s="12" t="s">
        <v>55</v>
      </c>
      <c r="C23" s="12" t="s">
        <v>22</v>
      </c>
      <c r="D23" s="14" t="s">
        <v>15</v>
      </c>
      <c r="E23" s="12">
        <v>14042910103</v>
      </c>
      <c r="F23" s="13">
        <v>61</v>
      </c>
      <c r="G23" s="13">
        <f t="shared" si="0"/>
        <v>36.6</v>
      </c>
      <c r="H23" s="13">
        <f>VLOOKUP(B23,[1]Sheet1!$B:$C,2,0)</f>
        <v>80</v>
      </c>
      <c r="I23" s="13">
        <f t="shared" si="1"/>
        <v>32</v>
      </c>
      <c r="J23" s="13">
        <f t="shared" si="2"/>
        <v>68.6</v>
      </c>
      <c r="K23" s="12">
        <v>21</v>
      </c>
      <c r="L23" s="19" t="s">
        <v>16</v>
      </c>
    </row>
    <row r="24" ht="40" customHeight="1" spans="1:12">
      <c r="A24" s="11">
        <v>22</v>
      </c>
      <c r="B24" s="12" t="s">
        <v>56</v>
      </c>
      <c r="C24" s="12" t="s">
        <v>57</v>
      </c>
      <c r="D24" s="14" t="s">
        <v>15</v>
      </c>
      <c r="E24" s="12">
        <v>14042910322</v>
      </c>
      <c r="F24" s="13">
        <v>60</v>
      </c>
      <c r="G24" s="13">
        <f t="shared" si="0"/>
        <v>36</v>
      </c>
      <c r="H24" s="13">
        <f>VLOOKUP(B24,[1]Sheet1!$B:$C,2,0)</f>
        <v>80.13</v>
      </c>
      <c r="I24" s="13">
        <f t="shared" si="1"/>
        <v>32.05</v>
      </c>
      <c r="J24" s="13">
        <f t="shared" si="2"/>
        <v>68.05</v>
      </c>
      <c r="K24" s="12">
        <v>22</v>
      </c>
      <c r="L24" s="19" t="s">
        <v>16</v>
      </c>
    </row>
    <row r="25" ht="40" customHeight="1" spans="1:12">
      <c r="A25" s="11">
        <v>23</v>
      </c>
      <c r="B25" s="12" t="s">
        <v>58</v>
      </c>
      <c r="C25" s="12" t="s">
        <v>54</v>
      </c>
      <c r="D25" s="14" t="s">
        <v>15</v>
      </c>
      <c r="E25" s="12">
        <v>14042910325</v>
      </c>
      <c r="F25" s="13">
        <v>60</v>
      </c>
      <c r="G25" s="13">
        <f t="shared" si="0"/>
        <v>36</v>
      </c>
      <c r="H25" s="13">
        <f>VLOOKUP(B25,[1]Sheet1!$B:$C,2,0)</f>
        <v>80.03</v>
      </c>
      <c r="I25" s="13">
        <f t="shared" si="1"/>
        <v>32.01</v>
      </c>
      <c r="J25" s="13">
        <f t="shared" si="2"/>
        <v>68.01</v>
      </c>
      <c r="K25" s="12">
        <v>23</v>
      </c>
      <c r="L25" s="19" t="s">
        <v>16</v>
      </c>
    </row>
    <row r="26" s="1" customFormat="1" ht="40" customHeight="1" spans="1:12">
      <c r="A26" s="11">
        <v>24</v>
      </c>
      <c r="B26" s="12" t="s">
        <v>59</v>
      </c>
      <c r="C26" s="12" t="s">
        <v>60</v>
      </c>
      <c r="D26" s="12" t="s">
        <v>15</v>
      </c>
      <c r="E26" s="12">
        <v>14042910122</v>
      </c>
      <c r="F26" s="13">
        <v>60</v>
      </c>
      <c r="G26" s="13">
        <f t="shared" si="0"/>
        <v>36</v>
      </c>
      <c r="H26" s="13">
        <f>VLOOKUP(B26,[1]Sheet1!$B:$C,2,0)</f>
        <v>79.97</v>
      </c>
      <c r="I26" s="13">
        <f t="shared" si="1"/>
        <v>31.99</v>
      </c>
      <c r="J26" s="13">
        <f t="shared" si="2"/>
        <v>67.99</v>
      </c>
      <c r="K26" s="12">
        <v>24</v>
      </c>
      <c r="L26" s="19" t="s">
        <v>16</v>
      </c>
    </row>
    <row r="27" ht="40" customHeight="1" spans="1:12">
      <c r="A27" s="11">
        <v>25</v>
      </c>
      <c r="B27" s="12" t="s">
        <v>61</v>
      </c>
      <c r="C27" s="12" t="s">
        <v>62</v>
      </c>
      <c r="D27" s="14" t="s">
        <v>15</v>
      </c>
      <c r="E27" s="12">
        <v>14042910124</v>
      </c>
      <c r="F27" s="13">
        <v>60</v>
      </c>
      <c r="G27" s="13">
        <f t="shared" si="0"/>
        <v>36</v>
      </c>
      <c r="H27" s="13">
        <f>VLOOKUP(B27,[1]Sheet1!$B:$C,2,0)</f>
        <v>79.6</v>
      </c>
      <c r="I27" s="13">
        <f t="shared" si="1"/>
        <v>31.84</v>
      </c>
      <c r="J27" s="13">
        <f t="shared" si="2"/>
        <v>67.84</v>
      </c>
      <c r="K27" s="12">
        <v>25</v>
      </c>
      <c r="L27" s="19" t="s">
        <v>16</v>
      </c>
    </row>
    <row r="28" ht="40" customHeight="1" spans="1:12">
      <c r="A28" s="11">
        <v>26</v>
      </c>
      <c r="B28" s="15" t="s">
        <v>63</v>
      </c>
      <c r="C28" s="11" t="s">
        <v>64</v>
      </c>
      <c r="D28" s="15" t="s">
        <v>15</v>
      </c>
      <c r="E28" s="11">
        <v>14042910222</v>
      </c>
      <c r="F28" s="16">
        <v>60</v>
      </c>
      <c r="G28" s="13">
        <f t="shared" si="0"/>
        <v>36</v>
      </c>
      <c r="H28" s="16">
        <f>VLOOKUP(B28,[1]Sheet1!$B:$C,2,0)</f>
        <v>79.2</v>
      </c>
      <c r="I28" s="13">
        <f t="shared" si="1"/>
        <v>31.68</v>
      </c>
      <c r="J28" s="13">
        <f t="shared" si="2"/>
        <v>67.68</v>
      </c>
      <c r="K28" s="11">
        <v>26</v>
      </c>
      <c r="L28" s="18"/>
    </row>
    <row r="29" s="1" customFormat="1" ht="40" customHeight="1" spans="1:12">
      <c r="A29" s="11">
        <v>27</v>
      </c>
      <c r="B29" s="11" t="s">
        <v>65</v>
      </c>
      <c r="C29" s="11" t="s">
        <v>66</v>
      </c>
      <c r="D29" s="15" t="s">
        <v>15</v>
      </c>
      <c r="E29" s="11">
        <v>14042910111</v>
      </c>
      <c r="F29" s="16">
        <v>60</v>
      </c>
      <c r="G29" s="13">
        <f t="shared" si="0"/>
        <v>36</v>
      </c>
      <c r="H29" s="16">
        <f>VLOOKUP(B29,[1]Sheet1!$B:$C,2,0)</f>
        <v>77.93</v>
      </c>
      <c r="I29" s="13">
        <f t="shared" si="1"/>
        <v>31.17</v>
      </c>
      <c r="J29" s="13">
        <f t="shared" si="2"/>
        <v>67.17</v>
      </c>
      <c r="K29" s="11">
        <v>27</v>
      </c>
      <c r="L29" s="18"/>
    </row>
    <row r="30" ht="40" customHeight="1" spans="1:12">
      <c r="A30" s="11">
        <v>28</v>
      </c>
      <c r="B30" s="11" t="s">
        <v>67</v>
      </c>
      <c r="C30" s="11" t="s">
        <v>68</v>
      </c>
      <c r="D30" s="11" t="s">
        <v>15</v>
      </c>
      <c r="E30" s="11">
        <v>14042910318</v>
      </c>
      <c r="F30" s="16">
        <v>72</v>
      </c>
      <c r="G30" s="13">
        <f t="shared" si="0"/>
        <v>43.2</v>
      </c>
      <c r="H30" s="16">
        <v>0</v>
      </c>
      <c r="I30" s="13">
        <f t="shared" si="1"/>
        <v>0</v>
      </c>
      <c r="J30" s="13">
        <f t="shared" si="2"/>
        <v>43.2</v>
      </c>
      <c r="K30" s="11">
        <v>28</v>
      </c>
      <c r="L30" s="18"/>
    </row>
    <row r="31" ht="40" customHeight="1" spans="1:12">
      <c r="A31" s="11">
        <v>29</v>
      </c>
      <c r="B31" s="11" t="s">
        <v>69</v>
      </c>
      <c r="C31" s="11" t="s">
        <v>70</v>
      </c>
      <c r="D31" s="11" t="s">
        <v>15</v>
      </c>
      <c r="E31" s="11">
        <v>14042910220</v>
      </c>
      <c r="F31" s="16">
        <v>65</v>
      </c>
      <c r="G31" s="13">
        <f t="shared" si="0"/>
        <v>39</v>
      </c>
      <c r="H31" s="16">
        <v>0</v>
      </c>
      <c r="I31" s="13">
        <f t="shared" si="1"/>
        <v>0</v>
      </c>
      <c r="J31" s="13">
        <f t="shared" si="2"/>
        <v>39</v>
      </c>
      <c r="K31" s="11">
        <v>29</v>
      </c>
      <c r="L31" s="18"/>
    </row>
    <row r="32" ht="40" customHeight="1" spans="1:12">
      <c r="A32" s="11">
        <v>30</v>
      </c>
      <c r="B32" s="15" t="s">
        <v>71</v>
      </c>
      <c r="C32" s="11" t="s">
        <v>72</v>
      </c>
      <c r="D32" s="15" t="s">
        <v>15</v>
      </c>
      <c r="E32" s="11">
        <v>14042910503</v>
      </c>
      <c r="F32" s="16">
        <v>64</v>
      </c>
      <c r="G32" s="13">
        <f t="shared" si="0"/>
        <v>38.4</v>
      </c>
      <c r="H32" s="16">
        <v>0</v>
      </c>
      <c r="I32" s="13">
        <f t="shared" si="1"/>
        <v>0</v>
      </c>
      <c r="J32" s="13">
        <f t="shared" si="2"/>
        <v>38.4</v>
      </c>
      <c r="K32" s="11">
        <v>30</v>
      </c>
      <c r="L32" s="18"/>
    </row>
    <row r="33" s="1" customFormat="1" ht="40" customHeight="1" spans="1:12">
      <c r="A33" s="11">
        <v>31</v>
      </c>
      <c r="B33" s="12" t="s">
        <v>73</v>
      </c>
      <c r="C33" s="12" t="s">
        <v>74</v>
      </c>
      <c r="D33" s="14" t="s">
        <v>75</v>
      </c>
      <c r="E33" s="12">
        <v>14042920309</v>
      </c>
      <c r="F33" s="13">
        <v>76</v>
      </c>
      <c r="G33" s="13">
        <f t="shared" si="0"/>
        <v>45.6</v>
      </c>
      <c r="H33" s="13">
        <f>VLOOKUP(B33,[1]Sheet1!$B:$C,2,0)</f>
        <v>84</v>
      </c>
      <c r="I33" s="13">
        <f t="shared" si="1"/>
        <v>33.6</v>
      </c>
      <c r="J33" s="13">
        <f t="shared" si="2"/>
        <v>79.2</v>
      </c>
      <c r="K33" s="12">
        <v>1</v>
      </c>
      <c r="L33" s="19" t="s">
        <v>16</v>
      </c>
    </row>
    <row r="34" ht="40" customHeight="1" spans="1:12">
      <c r="A34" s="11">
        <v>32</v>
      </c>
      <c r="B34" s="12" t="s">
        <v>76</v>
      </c>
      <c r="C34" s="12" t="s">
        <v>77</v>
      </c>
      <c r="D34" s="14" t="s">
        <v>75</v>
      </c>
      <c r="E34" s="12">
        <v>14042920116</v>
      </c>
      <c r="F34" s="13">
        <v>74</v>
      </c>
      <c r="G34" s="13">
        <f t="shared" si="0"/>
        <v>44.4</v>
      </c>
      <c r="H34" s="13">
        <f>VLOOKUP(B34,[1]Sheet1!$B:$C,2,0)</f>
        <v>85.03</v>
      </c>
      <c r="I34" s="13">
        <f t="shared" si="1"/>
        <v>34.01</v>
      </c>
      <c r="J34" s="13">
        <f t="shared" si="2"/>
        <v>78.41</v>
      </c>
      <c r="K34" s="12">
        <v>2</v>
      </c>
      <c r="L34" s="19" t="s">
        <v>16</v>
      </c>
    </row>
    <row r="35" ht="40" customHeight="1" spans="1:12">
      <c r="A35" s="11">
        <v>33</v>
      </c>
      <c r="B35" s="14" t="s">
        <v>78</v>
      </c>
      <c r="C35" s="12" t="s">
        <v>79</v>
      </c>
      <c r="D35" s="14" t="s">
        <v>75</v>
      </c>
      <c r="E35" s="12">
        <v>14042920316</v>
      </c>
      <c r="F35" s="13">
        <v>73</v>
      </c>
      <c r="G35" s="13">
        <f t="shared" si="0"/>
        <v>43.8</v>
      </c>
      <c r="H35" s="13">
        <f>VLOOKUP(B35,[1]Sheet1!$B:$C,2,0)</f>
        <v>84.63</v>
      </c>
      <c r="I35" s="13">
        <f t="shared" si="1"/>
        <v>33.85</v>
      </c>
      <c r="J35" s="13">
        <f t="shared" si="2"/>
        <v>77.65</v>
      </c>
      <c r="K35" s="12">
        <v>3</v>
      </c>
      <c r="L35" s="19" t="s">
        <v>16</v>
      </c>
    </row>
    <row r="36" ht="40" customHeight="1" spans="1:12">
      <c r="A36" s="11">
        <v>34</v>
      </c>
      <c r="B36" s="12" t="s">
        <v>80</v>
      </c>
      <c r="C36" s="12" t="s">
        <v>81</v>
      </c>
      <c r="D36" s="14" t="s">
        <v>75</v>
      </c>
      <c r="E36" s="12">
        <v>14042920304</v>
      </c>
      <c r="F36" s="13">
        <v>74</v>
      </c>
      <c r="G36" s="13">
        <f t="shared" si="0"/>
        <v>44.4</v>
      </c>
      <c r="H36" s="13">
        <f>VLOOKUP(B36,[1]Sheet1!$B:$C,2,0)</f>
        <v>81.23</v>
      </c>
      <c r="I36" s="13">
        <f t="shared" si="1"/>
        <v>32.49</v>
      </c>
      <c r="J36" s="13">
        <f t="shared" si="2"/>
        <v>76.89</v>
      </c>
      <c r="K36" s="12">
        <v>4</v>
      </c>
      <c r="L36" s="19" t="s">
        <v>16</v>
      </c>
    </row>
    <row r="37" ht="40" customHeight="1" spans="1:12">
      <c r="A37" s="11">
        <v>35</v>
      </c>
      <c r="B37" s="12" t="s">
        <v>82</v>
      </c>
      <c r="C37" s="12" t="s">
        <v>83</v>
      </c>
      <c r="D37" s="14" t="s">
        <v>75</v>
      </c>
      <c r="E37" s="12">
        <v>14042920130</v>
      </c>
      <c r="F37" s="13">
        <v>72</v>
      </c>
      <c r="G37" s="13">
        <f t="shared" si="0"/>
        <v>43.2</v>
      </c>
      <c r="H37" s="13">
        <f>VLOOKUP(B37,[1]Sheet1!$B:$C,2,0)</f>
        <v>83.43</v>
      </c>
      <c r="I37" s="13">
        <f t="shared" si="1"/>
        <v>33.37</v>
      </c>
      <c r="J37" s="13">
        <f t="shared" si="2"/>
        <v>76.57</v>
      </c>
      <c r="K37" s="12">
        <v>5</v>
      </c>
      <c r="L37" s="19" t="s">
        <v>16</v>
      </c>
    </row>
    <row r="38" ht="40" customHeight="1" spans="1:12">
      <c r="A38" s="11">
        <v>36</v>
      </c>
      <c r="B38" s="11" t="s">
        <v>84</v>
      </c>
      <c r="C38" s="11" t="s">
        <v>85</v>
      </c>
      <c r="D38" s="11" t="s">
        <v>75</v>
      </c>
      <c r="E38" s="11">
        <v>14042920327</v>
      </c>
      <c r="F38" s="16">
        <v>73</v>
      </c>
      <c r="G38" s="13">
        <f t="shared" si="0"/>
        <v>43.8</v>
      </c>
      <c r="H38" s="16">
        <f>VLOOKUP(B38,[1]Sheet1!$B:$C,2,0)</f>
        <v>81.43</v>
      </c>
      <c r="I38" s="13">
        <f t="shared" si="1"/>
        <v>32.57</v>
      </c>
      <c r="J38" s="13">
        <f t="shared" si="2"/>
        <v>76.37</v>
      </c>
      <c r="K38" s="11">
        <v>6</v>
      </c>
      <c r="L38" s="18"/>
    </row>
    <row r="39" ht="40" customHeight="1" spans="1:12">
      <c r="A39" s="11">
        <v>37</v>
      </c>
      <c r="B39" s="11" t="s">
        <v>86</v>
      </c>
      <c r="C39" s="11" t="s">
        <v>87</v>
      </c>
      <c r="D39" s="15" t="s">
        <v>75</v>
      </c>
      <c r="E39" s="11">
        <v>14042920415</v>
      </c>
      <c r="F39" s="16">
        <v>70</v>
      </c>
      <c r="G39" s="13">
        <f t="shared" si="0"/>
        <v>42</v>
      </c>
      <c r="H39" s="16">
        <f>VLOOKUP(B39,[1]Sheet1!$B:$C,2,0)</f>
        <v>84.1</v>
      </c>
      <c r="I39" s="13">
        <f t="shared" si="1"/>
        <v>33.64</v>
      </c>
      <c r="J39" s="13">
        <f t="shared" si="2"/>
        <v>75.64</v>
      </c>
      <c r="K39" s="11">
        <v>7</v>
      </c>
      <c r="L39" s="18"/>
    </row>
    <row r="40" ht="40" customHeight="1" spans="1:12">
      <c r="A40" s="11">
        <v>38</v>
      </c>
      <c r="B40" s="15" t="s">
        <v>88</v>
      </c>
      <c r="C40" s="11" t="s">
        <v>89</v>
      </c>
      <c r="D40" s="15" t="s">
        <v>75</v>
      </c>
      <c r="E40" s="11">
        <v>14042920214</v>
      </c>
      <c r="F40" s="16">
        <v>71</v>
      </c>
      <c r="G40" s="13">
        <f t="shared" si="0"/>
        <v>42.6</v>
      </c>
      <c r="H40" s="16">
        <f>VLOOKUP(B40,[1]Sheet1!$B:$C,2,0)</f>
        <v>82.5</v>
      </c>
      <c r="I40" s="13">
        <f t="shared" si="1"/>
        <v>33</v>
      </c>
      <c r="J40" s="13">
        <f t="shared" si="2"/>
        <v>75.6</v>
      </c>
      <c r="K40" s="11">
        <v>8</v>
      </c>
      <c r="L40" s="18"/>
    </row>
    <row r="41" ht="40" customHeight="1" spans="1:12">
      <c r="A41" s="11">
        <v>39</v>
      </c>
      <c r="B41" s="11" t="s">
        <v>90</v>
      </c>
      <c r="C41" s="11" t="s">
        <v>79</v>
      </c>
      <c r="D41" s="15" t="s">
        <v>75</v>
      </c>
      <c r="E41" s="11">
        <v>14042920502</v>
      </c>
      <c r="F41" s="16">
        <v>69</v>
      </c>
      <c r="G41" s="13">
        <f t="shared" si="0"/>
        <v>41.4</v>
      </c>
      <c r="H41" s="16">
        <f>VLOOKUP(B41,[1]Sheet1!$B:$C,2,0)</f>
        <v>84.3</v>
      </c>
      <c r="I41" s="13">
        <f t="shared" si="1"/>
        <v>33.72</v>
      </c>
      <c r="J41" s="13">
        <f t="shared" si="2"/>
        <v>75.12</v>
      </c>
      <c r="K41" s="11">
        <v>9</v>
      </c>
      <c r="L41" s="18"/>
    </row>
    <row r="42" s="1" customFormat="1" ht="40" customHeight="1" spans="1:12">
      <c r="A42" s="11">
        <v>40</v>
      </c>
      <c r="B42" s="15" t="s">
        <v>91</v>
      </c>
      <c r="C42" s="11" t="s">
        <v>92</v>
      </c>
      <c r="D42" s="15" t="s">
        <v>75</v>
      </c>
      <c r="E42" s="11">
        <v>14042920303</v>
      </c>
      <c r="F42" s="16">
        <v>69</v>
      </c>
      <c r="G42" s="13">
        <f t="shared" si="0"/>
        <v>41.4</v>
      </c>
      <c r="H42" s="16">
        <f>VLOOKUP(B42,[1]Sheet1!$B:$C,2,0)</f>
        <v>82.27</v>
      </c>
      <c r="I42" s="13">
        <f t="shared" si="1"/>
        <v>32.91</v>
      </c>
      <c r="J42" s="13">
        <f t="shared" si="2"/>
        <v>74.31</v>
      </c>
      <c r="K42" s="11">
        <v>10</v>
      </c>
      <c r="L42" s="18"/>
    </row>
    <row r="43" ht="40" customHeight="1" spans="1:12">
      <c r="A43" s="11">
        <v>41</v>
      </c>
      <c r="B43" s="11" t="s">
        <v>93</v>
      </c>
      <c r="C43" s="11" t="s">
        <v>94</v>
      </c>
      <c r="D43" s="15" t="s">
        <v>75</v>
      </c>
      <c r="E43" s="11">
        <v>14042920509</v>
      </c>
      <c r="F43" s="16">
        <v>71</v>
      </c>
      <c r="G43" s="13">
        <f t="shared" si="0"/>
        <v>42.6</v>
      </c>
      <c r="H43" s="16">
        <f>VLOOKUP(B43,[1]Sheet1!$B:$C,2,0)</f>
        <v>79.13</v>
      </c>
      <c r="I43" s="13">
        <f t="shared" si="1"/>
        <v>31.65</v>
      </c>
      <c r="J43" s="13">
        <f t="shared" si="2"/>
        <v>74.25</v>
      </c>
      <c r="K43" s="11">
        <v>11</v>
      </c>
      <c r="L43" s="18"/>
    </row>
    <row r="44" customHeight="1" spans="1:5">
      <c r="A44" s="17"/>
      <c r="B44" s="17"/>
      <c r="C44" s="17"/>
      <c r="D44" s="17"/>
      <c r="E44" s="17"/>
    </row>
    <row r="45" customHeight="1" spans="1:5">
      <c r="A45" s="17"/>
      <c r="B45" s="17"/>
      <c r="C45" s="17"/>
      <c r="D45" s="17"/>
      <c r="E45" s="17"/>
    </row>
    <row r="46" customHeight="1" spans="1:5">
      <c r="A46" s="17"/>
      <c r="B46" s="17"/>
      <c r="C46" s="17"/>
      <c r="D46" s="17"/>
      <c r="E46" s="17"/>
    </row>
    <row r="47" customHeight="1" spans="1:5">
      <c r="A47" s="17"/>
      <c r="B47" s="17"/>
      <c r="C47" s="17"/>
      <c r="D47" s="17"/>
      <c r="E47" s="17"/>
    </row>
    <row r="48" customHeight="1" spans="1:5">
      <c r="A48" s="17"/>
      <c r="B48" s="17"/>
      <c r="C48" s="17"/>
      <c r="D48" s="17"/>
      <c r="E48" s="17"/>
    </row>
    <row r="49" customHeight="1" spans="1:5">
      <c r="A49" s="17"/>
      <c r="B49" s="17"/>
      <c r="C49" s="17"/>
      <c r="D49" s="17"/>
      <c r="E49" s="17"/>
    </row>
    <row r="50" customHeight="1" spans="1:5">
      <c r="A50" s="17"/>
      <c r="B50" s="17"/>
      <c r="C50" s="17"/>
      <c r="D50" s="17"/>
      <c r="E50" s="17"/>
    </row>
    <row r="51" customHeight="1" spans="1:5">
      <c r="A51" s="17"/>
      <c r="B51" s="17"/>
      <c r="C51" s="17"/>
      <c r="D51" s="17"/>
      <c r="E51" s="17"/>
    </row>
    <row r="52" customHeight="1" spans="1:5">
      <c r="A52" s="17"/>
      <c r="B52" s="17"/>
      <c r="C52" s="17"/>
      <c r="D52" s="17"/>
      <c r="E52" s="17"/>
    </row>
    <row r="53" customHeight="1" spans="1:5">
      <c r="A53" s="17"/>
      <c r="B53" s="17"/>
      <c r="C53" s="17"/>
      <c r="D53" s="17"/>
      <c r="E53" s="17"/>
    </row>
    <row r="54" customHeight="1" spans="1:5">
      <c r="A54" s="17"/>
      <c r="B54" s="17"/>
      <c r="C54" s="17"/>
      <c r="D54" s="17"/>
      <c r="E54" s="17"/>
    </row>
    <row r="55" customHeight="1" spans="1:5">
      <c r="A55" s="17"/>
      <c r="B55" s="17"/>
      <c r="C55" s="17"/>
      <c r="D55" s="17"/>
      <c r="E55" s="17"/>
    </row>
    <row r="56" customHeight="1" spans="1:5">
      <c r="A56" s="17"/>
      <c r="B56" s="17"/>
      <c r="C56" s="17"/>
      <c r="D56" s="17"/>
      <c r="E56" s="17"/>
    </row>
    <row r="57" customHeight="1" spans="1:5">
      <c r="A57" s="17"/>
      <c r="B57" s="17"/>
      <c r="C57" s="17"/>
      <c r="D57" s="17"/>
      <c r="E57" s="17"/>
    </row>
    <row r="58" customHeight="1" spans="1:5">
      <c r="A58" s="17"/>
      <c r="B58" s="17"/>
      <c r="C58" s="17"/>
      <c r="D58" s="17"/>
      <c r="E58" s="17"/>
    </row>
    <row r="59" customHeight="1" spans="1:5">
      <c r="A59" s="17"/>
      <c r="B59" s="17"/>
      <c r="C59" s="17"/>
      <c r="D59" s="17"/>
      <c r="E59" s="17"/>
    </row>
    <row r="60" customHeight="1" spans="1:5">
      <c r="A60" s="17"/>
      <c r="B60" s="17"/>
      <c r="C60" s="17"/>
      <c r="D60" s="17"/>
      <c r="E60" s="17"/>
    </row>
    <row r="61" customHeight="1" spans="1:5">
      <c r="A61" s="17"/>
      <c r="B61" s="17"/>
      <c r="C61" s="17"/>
      <c r="D61" s="17"/>
      <c r="E61" s="17"/>
    </row>
    <row r="62" customHeight="1" spans="1:5">
      <c r="A62" s="17"/>
      <c r="B62" s="17"/>
      <c r="C62" s="17"/>
      <c r="D62" s="17"/>
      <c r="E62" s="17"/>
    </row>
    <row r="63" customHeight="1" spans="1:5">
      <c r="A63" s="17"/>
      <c r="B63" s="17"/>
      <c r="C63" s="17"/>
      <c r="D63" s="17"/>
      <c r="E63" s="17"/>
    </row>
    <row r="64" customHeight="1" spans="1:5">
      <c r="A64" s="17"/>
      <c r="B64" s="17"/>
      <c r="C64" s="17"/>
      <c r="D64" s="17"/>
      <c r="E64" s="17"/>
    </row>
    <row r="65" customHeight="1" spans="1:5">
      <c r="A65" s="17"/>
      <c r="B65" s="17"/>
      <c r="C65" s="17"/>
      <c r="D65" s="17"/>
      <c r="E65" s="17"/>
    </row>
    <row r="66" customHeight="1" spans="1:5">
      <c r="A66" s="17"/>
      <c r="B66" s="17"/>
      <c r="C66" s="17"/>
      <c r="D66" s="17"/>
      <c r="E66" s="17"/>
    </row>
    <row r="67" customHeight="1" spans="1:5">
      <c r="A67" s="17"/>
      <c r="B67" s="17"/>
      <c r="C67" s="17"/>
      <c r="D67" s="17"/>
      <c r="E67" s="17"/>
    </row>
    <row r="68" customHeight="1" spans="1:5">
      <c r="A68" s="17"/>
      <c r="B68" s="17"/>
      <c r="C68" s="17"/>
      <c r="D68" s="17"/>
      <c r="E68" s="17"/>
    </row>
  </sheetData>
  <autoFilter ref="A2:L43">
    <sortState ref="A2:L43">
      <sortCondition ref="D3:D43"/>
      <sortCondition ref="J3:J43" descending="1"/>
    </sortState>
    <extLst/>
  </autoFilter>
  <mergeCells count="1">
    <mergeCell ref="A1:L1"/>
  </mergeCells>
  <pageMargins left="0.747916666666667" right="0.751388888888889" top="0.590277777777778" bottom="0.156944444444444" header="0.511805555555556" footer="0.354166666666667"/>
  <pageSetup paperSize="9" scale="81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幸福的旋律</cp:lastModifiedBy>
  <dcterms:created xsi:type="dcterms:W3CDTF">2016-12-02T08:54:00Z</dcterms:created>
  <dcterms:modified xsi:type="dcterms:W3CDTF">2024-08-03T08:28:50Z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82E00431696C4F91B82472E1453C6305_13</vt:lpwstr>
  </property>
  <property fmtid="{D5CDD505-2E9C-101B-9397-08002B2CF9AE}" pid="4" name="KSOReadingLayout">
    <vt:bool>true</vt:bool>
  </property>
</Properties>
</file>